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ching/Documents/ANGGI HERMAWAN ST M.ENG/ITNY/PRODI SIPIL/HIBAH/HIBAH PDK 2022/Materi Irigasi/Based Project/"/>
    </mc:Choice>
  </mc:AlternateContent>
  <xr:revisionPtr revIDLastSave="0" documentId="13_ncr:1_{506B31B5-DB4F-F44D-8058-35E413B3626A}" xr6:coauthVersionLast="47" xr6:coauthVersionMax="47" xr10:uidLastSave="{00000000-0000-0000-0000-000000000000}"/>
  <bookViews>
    <workbookView xWindow="2120" yWindow="1180" windowWidth="28580" windowHeight="17760" activeTab="1" xr2:uid="{300E9CC9-9F85-C74D-A78A-1576177E4E5E}"/>
  </bookViews>
  <sheets>
    <sheet name="Data Kebutuhan Air" sheetId="3" r:id="rId1"/>
    <sheet name="Debit Air Irigasi Tersier" sheetId="1" r:id="rId2"/>
    <sheet name="Debit Air Irigasi Salura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7" i="1"/>
  <c r="I18" i="1"/>
  <c r="I21" i="1"/>
  <c r="I22" i="1"/>
  <c r="I25" i="1"/>
  <c r="G12" i="2"/>
  <c r="H11" i="1"/>
  <c r="I11" i="1" s="1"/>
  <c r="H12" i="1"/>
  <c r="I12" i="1" s="1"/>
  <c r="H13" i="1"/>
  <c r="H14" i="1"/>
  <c r="H15" i="1"/>
  <c r="I15" i="1" s="1"/>
  <c r="H16" i="1"/>
  <c r="I16" i="1" s="1"/>
  <c r="H17" i="1"/>
  <c r="H18" i="1"/>
  <c r="H19" i="1"/>
  <c r="I19" i="1" s="1"/>
  <c r="H20" i="1"/>
  <c r="I20" i="1" s="1"/>
  <c r="H21" i="1"/>
  <c r="H22" i="1"/>
  <c r="H23" i="1"/>
  <c r="I23" i="1" s="1"/>
  <c r="H24" i="1"/>
  <c r="I24" i="1" s="1"/>
  <c r="H25" i="1"/>
  <c r="G26" i="1"/>
  <c r="E8" i="2" s="1"/>
  <c r="E9" i="2" s="1"/>
  <c r="F9" i="2" s="1"/>
  <c r="G9" i="2" s="1"/>
  <c r="G10" i="1"/>
  <c r="H10" i="1" s="1"/>
  <c r="I10" i="1" s="1"/>
  <c r="F8" i="2" l="1"/>
  <c r="G8" i="2" s="1"/>
  <c r="E10" i="2"/>
  <c r="F10" i="2" s="1"/>
  <c r="G10" i="2" s="1"/>
  <c r="E11" i="2"/>
  <c r="F11" i="2" s="1"/>
  <c r="G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7" authorId="0" shapeId="0" xr:uid="{EFBF98E7-6D76-D74F-AEE7-7784840F8B7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Berdasarkan nomor kelompok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5" authorId="0" shapeId="0" xr:uid="{D6926D3B-FA4A-DC42-8283-0640F723010B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Berdasarkan nomor kelompok</t>
        </r>
      </text>
    </comment>
  </commentList>
</comments>
</file>

<file path=xl/sharedStrings.xml><?xml version="1.0" encoding="utf-8"?>
<sst xmlns="http://schemas.openxmlformats.org/spreadsheetml/2006/main" count="51" uniqueCount="46">
  <si>
    <t>No. Petak Tersier</t>
  </si>
  <si>
    <t>Luas (m2)</t>
  </si>
  <si>
    <t>Luas (ha)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</si>
  <si>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</si>
  <si>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</si>
  <si>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</si>
  <si>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</si>
  <si>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</si>
  <si>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</si>
  <si>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</si>
  <si>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</si>
  <si>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</si>
  <si>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</si>
  <si>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</si>
  <si>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</si>
  <si>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</si>
  <si>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</si>
  <si>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</si>
  <si>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</si>
  <si>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Tingkat Kebutuhan Air :</t>
  </si>
  <si>
    <t>lt/dt/ha</t>
  </si>
  <si>
    <t>Nama/Kode Petak Tersier</t>
  </si>
  <si>
    <t>No. Saluran</t>
  </si>
  <si>
    <t>Kode Saluran</t>
  </si>
  <si>
    <t>Luas Tanggungan  (ha)</t>
  </si>
  <si>
    <t>SP 1</t>
  </si>
  <si>
    <t>SS 1</t>
  </si>
  <si>
    <t>SS 2</t>
  </si>
  <si>
    <t>SS 3</t>
  </si>
  <si>
    <t>Data Tingkat Kebutuhan Air Untuk Tanaman Padi</t>
  </si>
  <si>
    <t>No. Kelompok</t>
  </si>
  <si>
    <t xml:space="preserve">Tingkat Kebutuhan Air </t>
  </si>
  <si>
    <t>Debit Kebutuhan Air Irigasi (lt/dt)</t>
  </si>
  <si>
    <t>JM 1 ka3</t>
  </si>
  <si>
    <t>JM 1 ka2</t>
  </si>
  <si>
    <t>JM 1 ka1</t>
  </si>
  <si>
    <t>JM 1 ki1</t>
  </si>
  <si>
    <t>SP JM</t>
  </si>
  <si>
    <t>SS JM1</t>
  </si>
  <si>
    <t>SS JM2</t>
  </si>
  <si>
    <t>SS JM3</t>
  </si>
  <si>
    <t xml:space="preserve"> (tersier = 0,80 ; sekunder = 0,72 ; primer = 0,65 ) </t>
  </si>
  <si>
    <t>Debit Air Irigasi (lt/dt)</t>
  </si>
  <si>
    <t>Debit Air Irigasi (m3/dt)</t>
  </si>
  <si>
    <t>Debit Kebutuhan Air Irigasi (m3/dt)</t>
  </si>
  <si>
    <t>efisiensi saluran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</si>
</sst>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A9642-C0BC-1A45-8998-186B84F0DB42}">
  <dimension ref="B3:D56"/>
  <sheetViews>
    <sheetView topLeftCell="A2" workbookViewId="0">
      <selection activeCell="H29" sqref="H29"/>
    </sheetView>
  </sheetViews>
  <sheetFormatPr baseColWidth="10" defaultRowHeight="16" x14ac:dyDescent="0.2"/>
  <cols>
    <col min="4" max="4" width="15.33203125" customWidth="1"/>
  </cols>
  <sheetData>
    <row r="3" spans="2:4" x14ac:dyDescent="0.2">
      <c r="B3" s="15" t="s">
        <v>29</v>
      </c>
      <c r="C3" s="15"/>
      <c r="D3" s="15"/>
    </row>
    <row r="4" spans="2:4" x14ac:dyDescent="0.2">
      <c r="B4" s="15"/>
      <c r="C4" s="15"/>
      <c r="D4" s="15"/>
    </row>
    <row r="5" spans="2:4" x14ac:dyDescent="0.2">
      <c r="C5" s="16" t="s">
        <v>30</v>
      </c>
      <c r="D5" s="8" t="s">
        <v>31</v>
      </c>
    </row>
    <row r="6" spans="2:4" x14ac:dyDescent="0.2">
      <c r="C6" s="17"/>
      <c r="D6" s="9" t="s">
        <v>20</v>
      </c>
    </row>
    <row r="7" spans="2:4" x14ac:dyDescent="0.2">
      <c r="B7" s="10"/>
      <c r="C7" s="11">
        <v>1</v>
      </c>
      <c r="D7" s="11">
        <v>1.08</v>
      </c>
    </row>
    <row r="8" spans="2:4" x14ac:dyDescent="0.2">
      <c r="B8" s="10"/>
      <c r="C8" s="12">
        <v>2</v>
      </c>
      <c r="D8" s="12">
        <v>0.96</v>
      </c>
    </row>
    <row r="9" spans="2:4" x14ac:dyDescent="0.2">
      <c r="B9" s="10"/>
      <c r="C9" s="11">
        <v>3</v>
      </c>
      <c r="D9" s="11">
        <v>0.99</v>
      </c>
    </row>
    <row r="10" spans="2:4" x14ac:dyDescent="0.2">
      <c r="B10" s="10"/>
      <c r="C10" s="12">
        <v>4</v>
      </c>
      <c r="D10" s="12">
        <v>1.0900000000000001</v>
      </c>
    </row>
    <row r="11" spans="2:4" x14ac:dyDescent="0.2">
      <c r="B11" s="10"/>
      <c r="C11" s="11">
        <v>5</v>
      </c>
      <c r="D11" s="11">
        <v>0.89</v>
      </c>
    </row>
    <row r="12" spans="2:4" x14ac:dyDescent="0.2">
      <c r="B12" s="10"/>
      <c r="C12" s="12">
        <v>6</v>
      </c>
      <c r="D12" s="12">
        <v>0.94</v>
      </c>
    </row>
    <row r="13" spans="2:4" x14ac:dyDescent="0.2">
      <c r="B13" s="10"/>
      <c r="C13" s="11">
        <v>7</v>
      </c>
      <c r="D13" s="11">
        <v>0.9</v>
      </c>
    </row>
    <row r="14" spans="2:4" x14ac:dyDescent="0.2">
      <c r="B14" s="10"/>
      <c r="C14" s="12">
        <v>8</v>
      </c>
      <c r="D14" s="12">
        <v>0.74</v>
      </c>
    </row>
    <row r="15" spans="2:4" x14ac:dyDescent="0.2">
      <c r="B15" s="10"/>
      <c r="C15" s="11">
        <v>9</v>
      </c>
      <c r="D15" s="11">
        <v>0.91</v>
      </c>
    </row>
    <row r="16" spans="2:4" x14ac:dyDescent="0.2">
      <c r="B16" s="10"/>
      <c r="C16" s="12">
        <v>10</v>
      </c>
      <c r="D16" s="12">
        <v>1.25</v>
      </c>
    </row>
    <row r="17" spans="2:4" x14ac:dyDescent="0.2">
      <c r="B17" s="10"/>
      <c r="C17" s="11">
        <v>11</v>
      </c>
      <c r="D17" s="11">
        <v>1.1499999999999999</v>
      </c>
    </row>
    <row r="18" spans="2:4" x14ac:dyDescent="0.2">
      <c r="B18" s="10"/>
      <c r="C18" s="12">
        <v>12</v>
      </c>
      <c r="D18" s="12">
        <v>0.87</v>
      </c>
    </row>
    <row r="19" spans="2:4" x14ac:dyDescent="0.2">
      <c r="B19" s="10"/>
      <c r="C19" s="11">
        <v>13</v>
      </c>
      <c r="D19" s="11">
        <v>1.3</v>
      </c>
    </row>
    <row r="20" spans="2:4" x14ac:dyDescent="0.2">
      <c r="B20" s="10"/>
      <c r="C20" s="12">
        <v>14</v>
      </c>
      <c r="D20" s="12">
        <v>1.42</v>
      </c>
    </row>
    <row r="21" spans="2:4" x14ac:dyDescent="0.2">
      <c r="B21" s="10"/>
      <c r="C21" s="11">
        <v>15</v>
      </c>
      <c r="D21" s="11">
        <v>1.05</v>
      </c>
    </row>
    <row r="22" spans="2:4" x14ac:dyDescent="0.2">
      <c r="B22" s="10"/>
      <c r="C22" s="12">
        <v>16</v>
      </c>
      <c r="D22" s="12">
        <v>0.83</v>
      </c>
    </row>
    <row r="23" spans="2:4" x14ac:dyDescent="0.2">
      <c r="B23" s="10"/>
      <c r="C23" s="11">
        <v>17</v>
      </c>
      <c r="D23" s="11">
        <v>1.1000000000000001</v>
      </c>
    </row>
    <row r="24" spans="2:4" x14ac:dyDescent="0.2">
      <c r="B24" s="10"/>
      <c r="C24" s="12">
        <v>18</v>
      </c>
      <c r="D24" s="12">
        <v>1.5</v>
      </c>
    </row>
    <row r="25" spans="2:4" x14ac:dyDescent="0.2">
      <c r="B25" s="10"/>
      <c r="C25" s="11">
        <v>19</v>
      </c>
      <c r="D25" s="11">
        <v>0.98</v>
      </c>
    </row>
    <row r="26" spans="2:4" x14ac:dyDescent="0.2">
      <c r="B26" s="10"/>
      <c r="C26" s="12">
        <v>20</v>
      </c>
      <c r="D26" s="12">
        <v>0.78</v>
      </c>
    </row>
    <row r="27" spans="2:4" x14ac:dyDescent="0.2">
      <c r="B27" s="10"/>
      <c r="C27" s="11">
        <v>21</v>
      </c>
      <c r="D27" s="11">
        <v>0.81</v>
      </c>
    </row>
    <row r="28" spans="2:4" x14ac:dyDescent="0.2">
      <c r="B28" s="10"/>
      <c r="C28" s="12">
        <v>22</v>
      </c>
      <c r="D28" s="12">
        <v>0.85</v>
      </c>
    </row>
    <row r="29" spans="2:4" x14ac:dyDescent="0.2">
      <c r="B29" s="10"/>
      <c r="C29" s="11">
        <v>23</v>
      </c>
      <c r="D29" s="11">
        <v>0.88</v>
      </c>
    </row>
    <row r="30" spans="2:4" x14ac:dyDescent="0.2">
      <c r="B30" s="10"/>
      <c r="C30" s="12">
        <v>24</v>
      </c>
      <c r="D30" s="12">
        <v>0.92</v>
      </c>
    </row>
    <row r="31" spans="2:4" x14ac:dyDescent="0.2">
      <c r="B31" s="10"/>
      <c r="C31" s="11">
        <v>25</v>
      </c>
      <c r="D31" s="11">
        <v>1.2</v>
      </c>
    </row>
    <row r="32" spans="2:4" x14ac:dyDescent="0.2">
      <c r="B32" s="10"/>
      <c r="C32" s="12">
        <v>26</v>
      </c>
      <c r="D32" s="12">
        <v>1</v>
      </c>
    </row>
    <row r="33" spans="2:4" x14ac:dyDescent="0.2">
      <c r="B33" s="10"/>
      <c r="C33" s="11">
        <v>27</v>
      </c>
      <c r="D33" s="11">
        <v>0.77</v>
      </c>
    </row>
    <row r="34" spans="2:4" x14ac:dyDescent="0.2">
      <c r="B34" s="10"/>
      <c r="C34" s="12">
        <v>28</v>
      </c>
      <c r="D34" s="12">
        <v>0.73</v>
      </c>
    </row>
    <row r="35" spans="2:4" x14ac:dyDescent="0.2">
      <c r="B35" s="10"/>
      <c r="C35" s="11">
        <v>29</v>
      </c>
      <c r="D35" s="11">
        <v>0.75</v>
      </c>
    </row>
    <row r="36" spans="2:4" x14ac:dyDescent="0.2">
      <c r="B36" s="10"/>
      <c r="C36" s="12">
        <v>30</v>
      </c>
      <c r="D36" s="12">
        <v>0.84</v>
      </c>
    </row>
    <row r="37" spans="2:4" x14ac:dyDescent="0.2">
      <c r="B37" s="10"/>
      <c r="C37" s="11">
        <v>31</v>
      </c>
      <c r="D37" s="11">
        <v>1.9</v>
      </c>
    </row>
    <row r="38" spans="2:4" x14ac:dyDescent="0.2">
      <c r="B38" s="10"/>
      <c r="C38" s="12">
        <v>32</v>
      </c>
      <c r="D38" s="12">
        <v>1.8</v>
      </c>
    </row>
    <row r="39" spans="2:4" x14ac:dyDescent="0.2">
      <c r="B39" s="10"/>
      <c r="C39" s="11">
        <v>33</v>
      </c>
      <c r="D39" s="11">
        <v>1.85</v>
      </c>
    </row>
    <row r="40" spans="2:4" x14ac:dyDescent="0.2">
      <c r="B40" s="10"/>
      <c r="C40" s="12">
        <v>34</v>
      </c>
      <c r="D40" s="12">
        <v>1.7</v>
      </c>
    </row>
    <row r="41" spans="2:4" x14ac:dyDescent="0.2">
      <c r="B41" s="10"/>
      <c r="C41" s="11">
        <v>35</v>
      </c>
      <c r="D41" s="11">
        <v>1.53</v>
      </c>
    </row>
    <row r="42" spans="2:4" x14ac:dyDescent="0.2">
      <c r="B42" s="10"/>
      <c r="C42" s="12">
        <v>36</v>
      </c>
      <c r="D42" s="12">
        <v>1.47</v>
      </c>
    </row>
    <row r="43" spans="2:4" x14ac:dyDescent="0.2">
      <c r="B43" s="10"/>
      <c r="C43" s="11">
        <v>37</v>
      </c>
      <c r="D43" s="11">
        <v>1.32</v>
      </c>
    </row>
    <row r="44" spans="2:4" x14ac:dyDescent="0.2">
      <c r="B44" s="10"/>
      <c r="C44" s="12">
        <v>38</v>
      </c>
      <c r="D44" s="12">
        <v>1.23</v>
      </c>
    </row>
    <row r="45" spans="2:4" x14ac:dyDescent="0.2">
      <c r="B45" s="10"/>
      <c r="C45" s="11">
        <v>39</v>
      </c>
      <c r="D45" s="11">
        <v>1.22</v>
      </c>
    </row>
    <row r="46" spans="2:4" x14ac:dyDescent="0.2">
      <c r="B46" s="10"/>
      <c r="C46" s="12">
        <v>40</v>
      </c>
      <c r="D46" s="12">
        <v>1.28</v>
      </c>
    </row>
    <row r="47" spans="2:4" x14ac:dyDescent="0.2">
      <c r="B47" s="10"/>
      <c r="C47" s="11">
        <v>41</v>
      </c>
      <c r="D47" s="11">
        <v>1.31</v>
      </c>
    </row>
    <row r="48" spans="2:4" x14ac:dyDescent="0.2">
      <c r="B48" s="10"/>
      <c r="C48" s="12">
        <v>42</v>
      </c>
      <c r="D48" s="12">
        <v>1.34</v>
      </c>
    </row>
    <row r="49" spans="2:4" x14ac:dyDescent="0.2">
      <c r="B49" s="10"/>
      <c r="C49" s="11">
        <v>43</v>
      </c>
      <c r="D49" s="11">
        <v>1.53</v>
      </c>
    </row>
    <row r="50" spans="2:4" x14ac:dyDescent="0.2">
      <c r="B50" s="10"/>
      <c r="C50" s="12">
        <v>44</v>
      </c>
      <c r="D50" s="12">
        <v>1.47</v>
      </c>
    </row>
    <row r="51" spans="2:4" x14ac:dyDescent="0.2">
      <c r="B51" s="10"/>
      <c r="C51" s="11">
        <v>45</v>
      </c>
      <c r="D51" s="11">
        <v>1.44</v>
      </c>
    </row>
    <row r="52" spans="2:4" x14ac:dyDescent="0.2">
      <c r="B52" s="10"/>
      <c r="C52" s="12">
        <v>46</v>
      </c>
      <c r="D52" s="12">
        <v>1.35</v>
      </c>
    </row>
    <row r="53" spans="2:4" x14ac:dyDescent="0.2">
      <c r="B53" s="10"/>
      <c r="C53" s="11">
        <v>47</v>
      </c>
      <c r="D53" s="11">
        <v>1.26</v>
      </c>
    </row>
    <row r="54" spans="2:4" x14ac:dyDescent="0.2">
      <c r="B54" s="10"/>
      <c r="C54" s="12">
        <v>48</v>
      </c>
      <c r="D54" s="12">
        <v>1.29</v>
      </c>
    </row>
    <row r="55" spans="2:4" x14ac:dyDescent="0.2">
      <c r="B55" s="10"/>
      <c r="C55" s="11">
        <v>49</v>
      </c>
      <c r="D55" s="11">
        <v>1.18</v>
      </c>
    </row>
    <row r="56" spans="2:4" x14ac:dyDescent="0.2">
      <c r="B56" s="10"/>
      <c r="C56" s="12">
        <v>50</v>
      </c>
      <c r="D56" s="12">
        <v>1.39</v>
      </c>
    </row>
  </sheetData>
  <mergeCells count="2">
    <mergeCell ref="B3:D4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CD5-0089-6943-9EA4-648A55810087}">
  <dimension ref="D7:K26"/>
  <sheetViews>
    <sheetView tabSelected="1" topLeftCell="B3" zoomScale="150" workbookViewId="0">
      <selection activeCell="H10" sqref="H10"/>
    </sheetView>
  </sheetViews>
  <sheetFormatPr baseColWidth="10" defaultRowHeight="16" x14ac:dyDescent="0.2"/>
  <cols>
    <col min="4" max="5" width="14" customWidth="1"/>
    <col min="8" max="8" width="26.33203125" customWidth="1"/>
    <col min="9" max="9" width="16.5" customWidth="1"/>
  </cols>
  <sheetData>
    <row r="7" spans="4:11" x14ac:dyDescent="0.2">
      <c r="D7" s="18" t="s">
        <v>19</v>
      </c>
      <c r="E7" s="18"/>
      <c r="F7" s="18"/>
      <c r="G7" s="6">
        <v>1.1000000000000001</v>
      </c>
      <c r="H7" s="6" t="s">
        <v>20</v>
      </c>
    </row>
    <row r="9" spans="4:11" ht="32" customHeight="1" x14ac:dyDescent="0.2">
      <c r="D9" s="7" t="s">
        <v>0</v>
      </c>
      <c r="E9" s="7" t="s">
        <v>21</v>
      </c>
      <c r="F9" s="7" t="s">
        <v>1</v>
      </c>
      <c r="G9" s="7" t="s">
        <v>2</v>
      </c>
      <c r="H9" s="7" t="s">
        <v>32</v>
      </c>
      <c r="I9" s="7" t="s">
        <v>44</v>
      </c>
    </row>
    <row r="10" spans="4:11" x14ac:dyDescent="0.2">
      <c r="D10" s="4" t="s">
        <v>3</v>
      </c>
      <c r="E10" s="4" t="s">
        <v>33</v>
      </c>
      <c r="F10" s="4">
        <v>922654</v>
      </c>
      <c r="G10" s="5">
        <f>F10/10000</f>
        <v>92.2654</v>
      </c>
      <c r="H10" s="13">
        <f>(G10*$G$7)/0.8</f>
        <v>126.86492500000001</v>
      </c>
      <c r="I10" s="14">
        <f>H10/1000</f>
        <v>0.12686492500000002</v>
      </c>
    </row>
    <row r="11" spans="4:11" x14ac:dyDescent="0.2">
      <c r="D11" s="4" t="s">
        <v>4</v>
      </c>
      <c r="E11" s="4" t="s">
        <v>34</v>
      </c>
      <c r="F11" s="4"/>
      <c r="G11" s="5">
        <v>77.5</v>
      </c>
      <c r="H11" s="13">
        <f t="shared" ref="H11:H25" si="0">(G11*$G$7)/0.8</f>
        <v>106.5625</v>
      </c>
      <c r="I11" s="14">
        <f t="shared" ref="I11:I25" si="1">H11/1000</f>
        <v>0.1065625</v>
      </c>
    </row>
    <row r="12" spans="4:11" x14ac:dyDescent="0.2">
      <c r="D12" s="4" t="s">
        <v>5</v>
      </c>
      <c r="E12" s="4" t="s">
        <v>35</v>
      </c>
      <c r="F12" s="4"/>
      <c r="G12" s="5">
        <v>76.7</v>
      </c>
      <c r="H12" s="13">
        <f t="shared" si="0"/>
        <v>105.46250000000001</v>
      </c>
      <c r="I12" s="14">
        <f t="shared" si="1"/>
        <v>0.1054625</v>
      </c>
      <c r="K12" t="s">
        <v>45</v>
      </c>
    </row>
    <row r="13" spans="4:11" x14ac:dyDescent="0.2">
      <c r="D13" s="4" t="s">
        <v>6</v>
      </c>
      <c r="E13" s="4" t="s">
        <v>36</v>
      </c>
      <c r="F13" s="4"/>
      <c r="G13" s="5">
        <v>38.200000000000003</v>
      </c>
      <c r="H13" s="13">
        <f t="shared" si="0"/>
        <v>52.524999999999999</v>
      </c>
      <c r="I13" s="14">
        <f t="shared" si="1"/>
        <v>5.2524999999999995E-2</v>
      </c>
      <c r="K13" t="s">
        <v>41</v>
      </c>
    </row>
    <row r="14" spans="4:11" x14ac:dyDescent="0.2">
      <c r="D14" s="4" t="s">
        <v>7</v>
      </c>
      <c r="E14" s="4"/>
      <c r="F14" s="4"/>
      <c r="G14" s="5">
        <v>52.2</v>
      </c>
      <c r="H14" s="13">
        <f t="shared" si="0"/>
        <v>71.775000000000006</v>
      </c>
      <c r="I14" s="14">
        <f t="shared" si="1"/>
        <v>7.1775000000000005E-2</v>
      </c>
    </row>
    <row r="15" spans="4:11" x14ac:dyDescent="0.2">
      <c r="D15" s="4" t="s">
        <v>8</v>
      </c>
      <c r="E15" s="4"/>
      <c r="F15" s="4"/>
      <c r="G15" s="5">
        <v>90.7</v>
      </c>
      <c r="H15" s="13">
        <f t="shared" si="0"/>
        <v>124.71250000000001</v>
      </c>
      <c r="I15" s="14">
        <f t="shared" si="1"/>
        <v>0.1247125</v>
      </c>
    </row>
    <row r="16" spans="4:11" x14ac:dyDescent="0.2">
      <c r="D16" s="4" t="s">
        <v>9</v>
      </c>
      <c r="E16" s="4"/>
      <c r="F16" s="4"/>
      <c r="G16" s="5">
        <v>73.400000000000006</v>
      </c>
      <c r="H16" s="13">
        <f t="shared" si="0"/>
        <v>100.92500000000001</v>
      </c>
      <c r="I16" s="14">
        <f t="shared" si="1"/>
        <v>0.10092500000000001</v>
      </c>
    </row>
    <row r="17" spans="4:9" x14ac:dyDescent="0.2">
      <c r="D17" s="4" t="s">
        <v>10</v>
      </c>
      <c r="E17" s="4"/>
      <c r="F17" s="4"/>
      <c r="G17" s="5">
        <v>77.8</v>
      </c>
      <c r="H17" s="13">
        <f t="shared" si="0"/>
        <v>106.97499999999999</v>
      </c>
      <c r="I17" s="14">
        <f t="shared" si="1"/>
        <v>0.106975</v>
      </c>
    </row>
    <row r="18" spans="4:9" x14ac:dyDescent="0.2">
      <c r="D18" s="4" t="s">
        <v>11</v>
      </c>
      <c r="E18" s="4"/>
      <c r="F18" s="4"/>
      <c r="G18" s="5">
        <v>74.2</v>
      </c>
      <c r="H18" s="13">
        <f t="shared" si="0"/>
        <v>102.02500000000001</v>
      </c>
      <c r="I18" s="14">
        <f t="shared" si="1"/>
        <v>0.102025</v>
      </c>
    </row>
    <row r="19" spans="4:9" x14ac:dyDescent="0.2">
      <c r="D19" s="4" t="s">
        <v>12</v>
      </c>
      <c r="E19" s="4"/>
      <c r="F19" s="4"/>
      <c r="G19" s="5">
        <v>74.400000000000006</v>
      </c>
      <c r="H19" s="13">
        <f t="shared" si="0"/>
        <v>102.30000000000001</v>
      </c>
      <c r="I19" s="14">
        <f t="shared" si="1"/>
        <v>0.10230000000000002</v>
      </c>
    </row>
    <row r="20" spans="4:9" x14ac:dyDescent="0.2">
      <c r="D20" s="4" t="s">
        <v>13</v>
      </c>
      <c r="E20" s="4"/>
      <c r="F20" s="4"/>
      <c r="G20" s="5">
        <v>103.2</v>
      </c>
      <c r="H20" s="13">
        <f t="shared" si="0"/>
        <v>141.9</v>
      </c>
      <c r="I20" s="14">
        <f t="shared" si="1"/>
        <v>0.1419</v>
      </c>
    </row>
    <row r="21" spans="4:9" x14ac:dyDescent="0.2">
      <c r="D21" s="4" t="s">
        <v>14</v>
      </c>
      <c r="E21" s="4"/>
      <c r="F21" s="4"/>
      <c r="G21" s="5">
        <v>88.4</v>
      </c>
      <c r="H21" s="13">
        <f t="shared" si="0"/>
        <v>121.55000000000001</v>
      </c>
      <c r="I21" s="14">
        <f t="shared" si="1"/>
        <v>0.12155000000000001</v>
      </c>
    </row>
    <row r="22" spans="4:9" x14ac:dyDescent="0.2">
      <c r="D22" s="4" t="s">
        <v>15</v>
      </c>
      <c r="E22" s="4"/>
      <c r="F22" s="4"/>
      <c r="G22" s="5">
        <v>54.1</v>
      </c>
      <c r="H22" s="13">
        <f t="shared" si="0"/>
        <v>74.387500000000003</v>
      </c>
      <c r="I22" s="14">
        <f t="shared" si="1"/>
        <v>7.4387500000000009E-2</v>
      </c>
    </row>
    <row r="23" spans="4:9" x14ac:dyDescent="0.2">
      <c r="D23" s="4" t="s">
        <v>16</v>
      </c>
      <c r="E23" s="4"/>
      <c r="F23" s="4"/>
      <c r="G23" s="5">
        <v>61.6</v>
      </c>
      <c r="H23" s="13">
        <f t="shared" si="0"/>
        <v>84.7</v>
      </c>
      <c r="I23" s="14">
        <f t="shared" si="1"/>
        <v>8.4699999999999998E-2</v>
      </c>
    </row>
    <row r="24" spans="4:9" x14ac:dyDescent="0.2">
      <c r="D24" s="4" t="s">
        <v>17</v>
      </c>
      <c r="E24" s="4"/>
      <c r="F24" s="4"/>
      <c r="G24" s="5">
        <v>62.9</v>
      </c>
      <c r="H24" s="13">
        <f t="shared" si="0"/>
        <v>86.487499999999997</v>
      </c>
      <c r="I24" s="14">
        <f t="shared" si="1"/>
        <v>8.6487499999999995E-2</v>
      </c>
    </row>
    <row r="25" spans="4:9" x14ac:dyDescent="0.2">
      <c r="D25" s="4" t="s">
        <v>18</v>
      </c>
      <c r="E25" s="4"/>
      <c r="F25" s="4"/>
      <c r="G25" s="5">
        <v>93.1</v>
      </c>
      <c r="H25" s="13">
        <f t="shared" si="0"/>
        <v>128.01249999999999</v>
      </c>
      <c r="I25" s="14">
        <f t="shared" si="1"/>
        <v>0.1280125</v>
      </c>
    </row>
    <row r="26" spans="4:9" x14ac:dyDescent="0.2">
      <c r="G26" s="1">
        <f>SUM(G10:G25)</f>
        <v>1190.6653999999999</v>
      </c>
    </row>
  </sheetData>
  <mergeCells count="1">
    <mergeCell ref="D7:F7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35853-70FB-F243-AE58-C72CB256B661}">
  <dimension ref="C5:I12"/>
  <sheetViews>
    <sheetView workbookViewId="0">
      <selection activeCell="I9" sqref="I9:I10"/>
    </sheetView>
  </sheetViews>
  <sheetFormatPr baseColWidth="10" defaultRowHeight="16" x14ac:dyDescent="0.2"/>
  <cols>
    <col min="3" max="3" width="18.33203125" customWidth="1"/>
    <col min="5" max="5" width="14" customWidth="1"/>
    <col min="6" max="6" width="17.6640625" customWidth="1"/>
    <col min="7" max="7" width="19.33203125" customWidth="1"/>
  </cols>
  <sheetData>
    <row r="5" spans="3:9" x14ac:dyDescent="0.2">
      <c r="C5" s="18" t="s">
        <v>19</v>
      </c>
      <c r="D5" s="18"/>
      <c r="E5" s="18"/>
      <c r="F5" s="6">
        <v>1.1000000000000001</v>
      </c>
      <c r="G5" s="6" t="s">
        <v>20</v>
      </c>
    </row>
    <row r="7" spans="3:9" ht="51" x14ac:dyDescent="0.2">
      <c r="C7" s="7" t="s">
        <v>22</v>
      </c>
      <c r="D7" s="7" t="s">
        <v>23</v>
      </c>
      <c r="E7" s="7" t="s">
        <v>24</v>
      </c>
      <c r="F7" s="7" t="s">
        <v>42</v>
      </c>
      <c r="G7" s="7" t="s">
        <v>43</v>
      </c>
    </row>
    <row r="8" spans="3:9" x14ac:dyDescent="0.2">
      <c r="C8" s="4" t="s">
        <v>25</v>
      </c>
      <c r="D8" s="4" t="s">
        <v>37</v>
      </c>
      <c r="E8" s="5">
        <f>1250+'Debit Air Irigasi Tersier'!G26</f>
        <v>2440.6653999999999</v>
      </c>
      <c r="F8" s="3">
        <f>($F$5*E8)/0.65</f>
        <v>4130.3568307692312</v>
      </c>
      <c r="G8" s="3">
        <f>F8/1000</f>
        <v>4.1303568307692311</v>
      </c>
    </row>
    <row r="9" spans="3:9" x14ac:dyDescent="0.2">
      <c r="C9" s="4" t="s">
        <v>26</v>
      </c>
      <c r="D9" s="4" t="s">
        <v>38</v>
      </c>
      <c r="E9" s="5">
        <f>E8-(SUM('Debit Air Irigasi Tersier'!G10:G13))</f>
        <v>2156</v>
      </c>
      <c r="F9" s="3">
        <f>($F$5*E9)/0.72</f>
        <v>3293.8888888888896</v>
      </c>
      <c r="G9" s="3">
        <f t="shared" ref="G9:G12" si="0">F9/1000</f>
        <v>3.2938888888888895</v>
      </c>
      <c r="I9" t="s">
        <v>45</v>
      </c>
    </row>
    <row r="10" spans="3:9" x14ac:dyDescent="0.2">
      <c r="C10" s="4" t="s">
        <v>27</v>
      </c>
      <c r="D10" s="4" t="s">
        <v>39</v>
      </c>
      <c r="E10" s="5">
        <f>E8-(SUM('Debit Air Irigasi Tersier'!G10:G18))</f>
        <v>1787.6999999999998</v>
      </c>
      <c r="F10" s="3">
        <f t="shared" ref="F10:F11" si="1">($F$5*E10)/0.72</f>
        <v>2731.2083333333335</v>
      </c>
      <c r="G10" s="3">
        <f t="shared" si="0"/>
        <v>2.7312083333333335</v>
      </c>
      <c r="I10" t="s">
        <v>41</v>
      </c>
    </row>
    <row r="11" spans="3:9" x14ac:dyDescent="0.2">
      <c r="C11" s="4" t="s">
        <v>28</v>
      </c>
      <c r="D11" s="4" t="s">
        <v>40</v>
      </c>
      <c r="E11" s="5">
        <f>E8-(SUM('Debit Air Irigasi Tersier'!G10:G20))</f>
        <v>1610.1</v>
      </c>
      <c r="F11" s="3">
        <f t="shared" si="1"/>
        <v>2459.8750000000005</v>
      </c>
      <c r="G11" s="3">
        <f t="shared" si="0"/>
        <v>2.4598750000000003</v>
      </c>
    </row>
    <row r="12" spans="3:9" x14ac:dyDescent="0.2">
      <c r="C12" s="4"/>
      <c r="D12" s="4"/>
      <c r="E12" s="5"/>
      <c r="F12" s="2"/>
      <c r="G12" s="2">
        <f t="shared" si="0"/>
        <v>0</v>
      </c>
    </row>
  </sheetData>
  <mergeCells count="1">
    <mergeCell ref="C5:E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Kebutuhan Air</vt:lpstr>
      <vt:lpstr>Debit Air Irigasi Tersier</vt:lpstr>
      <vt:lpstr>Debit Air Irigasi Saluran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2023-10-12T05:45:29Z</dcterms:created>
  <dcterms:modified xsi:type="dcterms:W3CDTF">2023-10-12T07:25:07Z</dcterms:modified>
</cp:coreProperties>
</file>